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<sst xmlns="http://schemas.openxmlformats.org/spreadsheetml/2006/main" count="55" uniqueCount="55">
  <si>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</si>
  <si>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</si>
  <si>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</si>
  <si>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</si>
  <si>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</si>
  <si>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</si>
  <si>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</si>
  <si>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</si>
  <si>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</si>
  <si>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</si>
  <si>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</si>
  <si>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</si>
  <si>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</si>
  <si>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</si>
  <si>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</si>
  <si>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</si>
  <si>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</si>
  <si>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</si>
  <si>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</si>
  <si>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</si>
  <si>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</si>
  <si>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</si>
  <si>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</si>
  <si>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</si>
  <si>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</si>
  <si>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</si>
  <si>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</si>
  <si>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</si>
  <si>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</si>
  <si>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</si>
  <si>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</si>
  <si>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</si>
  <si>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МТС</t>
  </si>
  <si>
    <t>ПроДвижение (реклама в лифте)</t>
  </si>
  <si>
    <t>Оранжевый слон (реклама в подъезде)</t>
  </si>
  <si>
    <t>Текущее содержание МКД</t>
  </si>
  <si>
    <t>сумма в год, руб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</si>
  <si>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</si>
  <si>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</si>
  <si>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</si>
  <si>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</si>
  <si>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</si>
  <si>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</si>
  <si>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2.13</t>
  </si>
  <si>
    <t>2.14</t>
  </si>
  <si>
    <t>ТТК</t>
  </si>
  <si>
    <t>5 этажный кирпичный дом</t>
  </si>
  <si>
    <t>Задоженность (-), переплата (+) посостоянию на 01.11.2015</t>
  </si>
  <si>
    <t>2.15</t>
  </si>
  <si>
    <t>2.16</t>
  </si>
  <si>
    <t>2.17</t>
  </si>
  <si>
    <t>Ремонт кровли 40м2</t>
  </si>
  <si>
    <t>Ремонт входов в подъезды №1-4</t>
  </si>
  <si>
    <t>План работ и услуг по содержанию и ремонту общего имущества МКД на 2016 год по адресу:                                                    Шукшина, 26А</t>
  </si>
  <si>
    <t>Утвержден общим собранием собственников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</si>
</sst>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2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wrapText="1"/>
    </xf>
    <xf numFmtId="49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49" fontId="9" fillId="0" borderId="11" xfId="0" applyNumberFormat="1" applyFont="1" applyBorder="1" applyAlignment="1">
      <alignment readingOrder="1"/>
    </xf>
    <xf numFmtId="49" fontId="9" fillId="0" borderId="10" xfId="0" applyNumberFormat="1" applyFont="1" applyBorder="1" applyAlignment="1">
      <alignment readingOrder="1"/>
    </xf>
    <xf numFmtId="49" fontId="10" fillId="0" borderId="10" xfId="0" applyNumberFormat="1" applyFont="1" applyBorder="1" applyAlignment="1">
      <alignment/>
    </xf>
    <xf numFmtId="49" fontId="12" fillId="0" borderId="11" xfId="0" applyNumberFormat="1" applyFont="1" applyBorder="1" applyAlignment="1">
      <alignment wrapText="1" readingOrder="1"/>
    </xf>
    <xf numFmtId="0" fontId="13" fillId="0" borderId="10" xfId="0" applyFont="1" applyBorder="1" applyAlignment="1">
      <alignment wrapText="1" readingOrder="1"/>
    </xf>
    <xf numFmtId="0" fontId="13" fillId="0" borderId="12" xfId="0" applyFont="1" applyBorder="1" applyAlignment="1">
      <alignment wrapText="1" readingOrder="1"/>
    </xf>
    <xf numFmtId="49" fontId="11" fillId="0" borderId="13" xfId="0" applyNumberFormat="1" applyFont="1" applyBorder="1" applyAlignment="1">
      <alignment/>
    </xf>
    <xf numFmtId="0" fontId="14" fillId="0" borderId="10" xfId="0" applyNumberFormat="1" applyFont="1" applyBorder="1" applyAlignment="1">
      <alignment wrapText="1"/>
    </xf>
    <xf numFmtId="2" fontId="15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/>
    </xf>
    <xf numFmtId="49" fontId="15" fillId="0" borderId="13" xfId="0" applyNumberFormat="1" applyFont="1" applyBorder="1" applyAlignment="1">
      <alignment wrapText="1"/>
    </xf>
    <xf numFmtId="49" fontId="14" fillId="0" borderId="10" xfId="0" applyNumberFormat="1" applyFont="1" applyBorder="1" applyAlignment="1">
      <alignment wrapText="1"/>
    </xf>
    <xf numFmtId="49" fontId="10" fillId="0" borderId="10" xfId="0" applyNumberFormat="1" applyFont="1" applyBorder="1" applyAlignment="1">
      <alignment horizontal="center"/>
    </xf>
    <xf numFmtId="2" fontId="14" fillId="0" borderId="10" xfId="0" applyNumberFormat="1" applyFont="1" applyBorder="1" applyAlignment="1">
      <alignment horizontal="center"/>
    </xf>
    <xf numFmtId="172" fontId="15" fillId="0" borderId="10" xfId="0" applyNumberFormat="1" applyFont="1" applyBorder="1" applyAlignment="1">
      <alignment wrapText="1"/>
    </xf>
    <xf numFmtId="49" fontId="10" fillId="0" borderId="10" xfId="0" applyNumberFormat="1" applyFont="1" applyBorder="1" applyAlignment="1">
      <alignment wrapText="1"/>
    </xf>
    <xf numFmtId="49" fontId="15" fillId="0" borderId="10" xfId="0" applyNumberFormat="1" applyFont="1" applyBorder="1" applyAlignment="1">
      <alignment wrapText="1"/>
    </xf>
    <xf numFmtId="49" fontId="11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49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2" fontId="15" fillId="0" borderId="14" xfId="0" applyNumberFormat="1" applyFont="1" applyFill="1" applyBorder="1" applyAlignment="1">
      <alignment horizontal="center"/>
    </xf>
    <xf numFmtId="2" fontId="13" fillId="0" borderId="10" xfId="0" applyNumberFormat="1" applyFont="1" applyBorder="1" applyAlignment="1">
      <alignment horizontal="center"/>
    </xf>
    <xf numFmtId="49" fontId="16" fillId="0" borderId="0" xfId="0" applyNumberFormat="1" applyFont="1" applyAlignment="1">
      <alignment/>
    </xf>
    <xf numFmtId="2" fontId="15" fillId="0" borderId="0" xfId="0" applyNumberFormat="1" applyFont="1" applyAlignment="1">
      <alignment/>
    </xf>
    <xf numFmtId="0" fontId="0" fillId="0" borderId="0" xfId="0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51" fillId="0" borderId="0" xfId="0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0" fontId="51" fillId="0" borderId="10" xfId="0" applyFont="1" applyBorder="1" applyAlignment="1">
      <alignment/>
    </xf>
    <xf numFmtId="49" fontId="14" fillId="0" borderId="10" xfId="0" applyNumberFormat="1" applyFont="1" applyBorder="1" applyAlignment="1" applyProtection="1">
      <alignment wrapText="1"/>
      <protection locked="0"/>
    </xf>
    <xf numFmtId="2" fontId="14" fillId="0" borderId="10" xfId="0" applyNumberFormat="1" applyFont="1" applyBorder="1" applyAlignment="1" applyProtection="1">
      <alignment horizontal="center"/>
      <protection locked="0"/>
    </xf>
    <xf numFmtId="0" fontId="13" fillId="0" borderId="10" xfId="0" applyFont="1" applyFill="1" applyBorder="1" applyAlignment="1" applyProtection="1">
      <alignment wrapText="1" readingOrder="1"/>
      <protection locked="0"/>
    </xf>
    <xf numFmtId="49" fontId="15" fillId="0" borderId="13" xfId="0" applyNumberFormat="1" applyFont="1" applyBorder="1" applyAlignment="1">
      <alignment wrapText="1"/>
    </xf>
    <xf numFmtId="0" fontId="0" fillId="0" borderId="12" xfId="0" applyBorder="1" applyAlignment="1">
      <alignment/>
    </xf>
    <xf numFmtId="49" fontId="10" fillId="0" borderId="13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9" fillId="0" borderId="10" xfId="0" applyFont="1" applyBorder="1" applyAlignment="1">
      <alignment readingOrder="1"/>
    </xf>
    <xf numFmtId="0" fontId="7" fillId="0" borderId="10" xfId="0" applyFont="1" applyBorder="1" applyAlignment="1">
      <alignment/>
    </xf>
    <xf numFmtId="0" fontId="9" fillId="0" borderId="10" xfId="0" applyFont="1" applyBorder="1" applyAlignment="1">
      <alignment horizontal="left" readingOrder="1"/>
    </xf>
    <xf numFmtId="0" fontId="7" fillId="0" borderId="10" xfId="0" applyFont="1" applyBorder="1" applyAlignment="1">
      <alignment horizontal="left"/>
    </xf>
    <xf numFmtId="2" fontId="1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34" fillId="0" borderId="0" xfId="0" applyFont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790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7515225" y="1800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790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515225" y="1800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F94"/>
  <sheetViews>
    <sheetView tabSelected="1" view="pageBreakPreview" zoomScale="60" zoomScaleNormal="60" zoomScalePageLayoutView="0" workbookViewId="0" topLeftCell="A1">
      <selection activeCell="D7" sqref="D7"/>
    </sheetView>
  </sheetViews>
  <sheetFormatPr defaultColWidth="9.140625" defaultRowHeight="15"/>
  <cols>
    <col min="1" max="1" width="5.00390625" style="6" customWidth="1"/>
    <col min="2" max="2" width="65.7109375" style="6" customWidth="1"/>
    <col min="3" max="3" width="15.28125" style="6" customWidth="1"/>
    <col min="4" max="4" width="11.57421875" style="6" customWidth="1"/>
    <col min="5" max="5" width="15.140625" style="6" customWidth="1"/>
    <col min="6" max="6" width="22.8515625" style="9" customWidth="1"/>
  </cols>
  <sheetData>
    <row r="1" ht="35.25" customHeight="1">
      <c r="D1" s="61" t="s">
        <v>54</v>
      </c>
    </row>
    <row r="2" spans="1:6" ht="30" customHeight="1">
      <c r="A2" s="52" t="s">
        <v>53</v>
      </c>
      <c r="B2" s="53"/>
      <c r="C2" s="53"/>
      <c r="D2" s="53"/>
      <c r="E2" s="53"/>
      <c r="F2" s="53"/>
    </row>
    <row r="3" spans="2:5" ht="15.75">
      <c r="B3" s="7"/>
      <c r="C3" s="8"/>
      <c r="D3" s="8"/>
      <c r="E3" s="8"/>
    </row>
    <row r="4" spans="2:5" ht="15">
      <c r="B4" s="10" t="s">
        <v>0</v>
      </c>
      <c r="C4" s="54" t="s">
        <v>46</v>
      </c>
      <c r="D4" s="55"/>
      <c r="E4" s="55"/>
    </row>
    <row r="5" spans="2:5" ht="15">
      <c r="B5" s="10" t="s">
        <v>1</v>
      </c>
      <c r="C5" s="56">
        <v>4</v>
      </c>
      <c r="D5" s="57"/>
      <c r="E5" s="57"/>
    </row>
    <row r="6" spans="2:5" ht="15">
      <c r="B6" s="11" t="s">
        <v>2</v>
      </c>
      <c r="C6" s="56">
        <v>2256.3</v>
      </c>
      <c r="D6" s="57"/>
      <c r="E6" s="57"/>
    </row>
    <row r="7" spans="2:5" ht="15.75">
      <c r="B7" s="7"/>
      <c r="C7" s="8"/>
      <c r="D7" s="8"/>
      <c r="E7" s="8"/>
    </row>
    <row r="8" ht="15">
      <c r="E8" s="6">
        <v>8.5</v>
      </c>
    </row>
    <row r="9" spans="1:6" ht="15">
      <c r="A9" s="48" t="s">
        <v>3</v>
      </c>
      <c r="B9" s="49"/>
      <c r="C9" s="49"/>
      <c r="D9" s="49"/>
      <c r="E9" s="50"/>
      <c r="F9" s="51"/>
    </row>
    <row r="10" spans="1:6" ht="75.75" customHeight="1">
      <c r="A10" s="12" t="s">
        <v>4</v>
      </c>
      <c r="B10" s="13" t="s">
        <v>5</v>
      </c>
      <c r="C10" s="14" t="s">
        <v>37</v>
      </c>
      <c r="D10" s="15" t="s">
        <v>6</v>
      </c>
      <c r="E10" s="14" t="s">
        <v>36</v>
      </c>
      <c r="F10" s="45" t="s">
        <v>47</v>
      </c>
    </row>
    <row r="11" spans="1:6" ht="27" customHeight="1">
      <c r="A11" s="16" t="s">
        <v>7</v>
      </c>
      <c r="B11" s="17" t="s">
        <v>35</v>
      </c>
      <c r="C11" s="18">
        <f>D11*C6</f>
        <v>10469.232</v>
      </c>
      <c r="D11" s="18">
        <v>4.64</v>
      </c>
      <c r="E11" s="23">
        <f>C11*12</f>
        <v>125630.784</v>
      </c>
      <c r="F11" s="58">
        <v>0</v>
      </c>
    </row>
    <row r="12" spans="1:6" ht="27" customHeight="1">
      <c r="A12" s="22" t="s">
        <v>8</v>
      </c>
      <c r="B12" s="20" t="s">
        <v>9</v>
      </c>
      <c r="C12" s="23"/>
      <c r="D12" s="23"/>
      <c r="E12" s="23"/>
      <c r="F12" s="59"/>
    </row>
    <row r="13" spans="1:6" ht="18.75">
      <c r="A13" s="19" t="s">
        <v>10</v>
      </c>
      <c r="B13" s="21" t="s">
        <v>11</v>
      </c>
      <c r="C13" s="23">
        <f>0.47*C6</f>
        <v>1060.461</v>
      </c>
      <c r="D13" s="23">
        <v>0.47</v>
      </c>
      <c r="E13" s="23">
        <f>C13*12</f>
        <v>12725.532</v>
      </c>
      <c r="F13" s="59"/>
    </row>
    <row r="14" spans="1:6" ht="19.5" customHeight="1">
      <c r="A14" s="19" t="s">
        <v>12</v>
      </c>
      <c r="B14" s="21" t="s">
        <v>38</v>
      </c>
      <c r="C14" s="23">
        <f>1350</f>
        <v>1350</v>
      </c>
      <c r="D14" s="23">
        <f>C14/C6</f>
        <v>0.5983246908655764</v>
      </c>
      <c r="E14" s="23">
        <f>C14*12</f>
        <v>16200</v>
      </c>
      <c r="F14" s="59"/>
    </row>
    <row r="15" spans="1:6" ht="20.25" customHeight="1">
      <c r="A15" s="19" t="s">
        <v>13</v>
      </c>
      <c r="B15" s="43" t="s">
        <v>51</v>
      </c>
      <c r="C15" s="23">
        <f aca="true" t="shared" si="0" ref="C15:C26">E15/12</f>
        <v>1333.3333333333333</v>
      </c>
      <c r="D15" s="23">
        <f>C15/C6</f>
        <v>0.5909379662869889</v>
      </c>
      <c r="E15" s="44">
        <v>16000</v>
      </c>
      <c r="F15" s="59"/>
    </row>
    <row r="16" spans="1:6" ht="18.75">
      <c r="A16" s="19" t="s">
        <v>14</v>
      </c>
      <c r="B16" s="43" t="s">
        <v>52</v>
      </c>
      <c r="C16" s="23">
        <f t="shared" si="0"/>
        <v>2041.6666666666667</v>
      </c>
      <c r="D16" s="23">
        <f>C16/C6</f>
        <v>0.9048737608769519</v>
      </c>
      <c r="E16" s="44">
        <v>24500</v>
      </c>
      <c r="F16" s="59"/>
    </row>
    <row r="17" spans="1:6" ht="24" customHeight="1">
      <c r="A17" s="19" t="s">
        <v>15</v>
      </c>
      <c r="B17" s="43"/>
      <c r="C17" s="23">
        <f t="shared" si="0"/>
        <v>0</v>
      </c>
      <c r="D17" s="23">
        <f>C17/C6</f>
        <v>0</v>
      </c>
      <c r="E17" s="44"/>
      <c r="F17" s="59"/>
    </row>
    <row r="18" spans="1:6" ht="18" customHeight="1">
      <c r="A18" s="19" t="s">
        <v>16</v>
      </c>
      <c r="B18" s="43"/>
      <c r="C18" s="23">
        <f t="shared" si="0"/>
        <v>0</v>
      </c>
      <c r="D18" s="23">
        <f>C18/C6</f>
        <v>0</v>
      </c>
      <c r="E18" s="44"/>
      <c r="F18" s="59"/>
    </row>
    <row r="19" spans="1:6" ht="18.75">
      <c r="A19" s="19" t="s">
        <v>17</v>
      </c>
      <c r="B19" s="43"/>
      <c r="C19" s="23">
        <f t="shared" si="0"/>
        <v>0</v>
      </c>
      <c r="D19" s="23">
        <f>C19/C6</f>
        <v>0</v>
      </c>
      <c r="E19" s="44"/>
      <c r="F19" s="59"/>
    </row>
    <row r="20" spans="1:6" ht="21" customHeight="1">
      <c r="A20" s="19" t="s">
        <v>18</v>
      </c>
      <c r="B20" s="43"/>
      <c r="C20" s="23">
        <f t="shared" si="0"/>
        <v>0</v>
      </c>
      <c r="D20" s="23">
        <f>C20/C6</f>
        <v>0</v>
      </c>
      <c r="E20" s="44"/>
      <c r="F20" s="59"/>
    </row>
    <row r="21" spans="1:6" ht="21" customHeight="1">
      <c r="A21" s="19" t="s">
        <v>19</v>
      </c>
      <c r="B21" s="43"/>
      <c r="C21" s="23">
        <f t="shared" si="0"/>
        <v>0</v>
      </c>
      <c r="D21" s="23">
        <f>C21/C6</f>
        <v>0</v>
      </c>
      <c r="E21" s="44"/>
      <c r="F21" s="59"/>
    </row>
    <row r="22" spans="1:6" ht="18.75">
      <c r="A22" s="19" t="s">
        <v>20</v>
      </c>
      <c r="B22" s="43"/>
      <c r="C22" s="23">
        <f t="shared" si="0"/>
        <v>0</v>
      </c>
      <c r="D22" s="23">
        <f>C22/C6</f>
        <v>0</v>
      </c>
      <c r="E22" s="44"/>
      <c r="F22" s="59"/>
    </row>
    <row r="23" spans="1:6" ht="18.75">
      <c r="A23" s="19" t="s">
        <v>28</v>
      </c>
      <c r="B23" s="43"/>
      <c r="C23" s="23">
        <f t="shared" si="0"/>
        <v>0</v>
      </c>
      <c r="D23" s="23">
        <f>C23/C6</f>
        <v>0</v>
      </c>
      <c r="E23" s="44"/>
      <c r="F23" s="59"/>
    </row>
    <row r="24" spans="1:6" ht="21.75" customHeight="1">
      <c r="A24" s="19" t="s">
        <v>41</v>
      </c>
      <c r="B24" s="43"/>
      <c r="C24" s="23">
        <f t="shared" si="0"/>
        <v>0</v>
      </c>
      <c r="D24" s="23">
        <f>C24/C6</f>
        <v>0</v>
      </c>
      <c r="E24" s="44"/>
      <c r="F24" s="59"/>
    </row>
    <row r="25" spans="1:6" ht="18.75">
      <c r="A25" s="19" t="s">
        <v>43</v>
      </c>
      <c r="B25" s="43"/>
      <c r="C25" s="23">
        <f>E25/12</f>
        <v>0</v>
      </c>
      <c r="D25" s="23">
        <f>C25/C6</f>
        <v>0</v>
      </c>
      <c r="E25" s="44"/>
      <c r="F25" s="59"/>
    </row>
    <row r="26" spans="1:6" ht="18.75">
      <c r="A26" s="19" t="s">
        <v>44</v>
      </c>
      <c r="B26" s="43"/>
      <c r="C26" s="23">
        <f t="shared" si="0"/>
        <v>0</v>
      </c>
      <c r="D26" s="23">
        <f>C26/C6</f>
        <v>0</v>
      </c>
      <c r="E26" s="44"/>
      <c r="F26" s="59"/>
    </row>
    <row r="27" spans="1:6" ht="18.75">
      <c r="A27" s="19" t="s">
        <v>48</v>
      </c>
      <c r="B27" s="43"/>
      <c r="C27" s="23">
        <f>E27/12</f>
        <v>0</v>
      </c>
      <c r="D27" s="23">
        <f>C27/C6</f>
        <v>0</v>
      </c>
      <c r="E27" s="44"/>
      <c r="F27" s="59"/>
    </row>
    <row r="28" spans="1:6" ht="18.75">
      <c r="A28" s="19" t="s">
        <v>49</v>
      </c>
      <c r="B28" s="43"/>
      <c r="C28" s="23">
        <f>E28/12</f>
        <v>0</v>
      </c>
      <c r="D28" s="23">
        <f>C28/C6</f>
        <v>0</v>
      </c>
      <c r="E28" s="44"/>
      <c r="F28" s="59"/>
    </row>
    <row r="29" spans="1:6" ht="18.75">
      <c r="A29" s="19" t="s">
        <v>50</v>
      </c>
      <c r="B29" s="43"/>
      <c r="C29" s="23">
        <f>E29/12</f>
        <v>0</v>
      </c>
      <c r="D29" s="23">
        <f>C29/C6</f>
        <v>0</v>
      </c>
      <c r="E29" s="44"/>
      <c r="F29" s="59"/>
    </row>
    <row r="30" spans="1:6" ht="18.75">
      <c r="A30" s="19"/>
      <c r="B30" s="21" t="s">
        <v>21</v>
      </c>
      <c r="C30" s="18">
        <f>C23+C22+C21+C20+C19+C18+C17+C16+C15+C14+C13+C24+C25+C26+C27+C28+C29</f>
        <v>5785.461</v>
      </c>
      <c r="D30" s="18">
        <f>D23+D22+D21+D20+D19+D18+D17+D16+D15+D14+D13+D24+D25+D26+D27+D28+D29</f>
        <v>2.564136418029517</v>
      </c>
      <c r="E30" s="18">
        <f>E23+E22+E21+E20+E19+E18+E17+E16+E15+E14+E13+E24+E25+E26+E27+E28+E29</f>
        <v>69425.532</v>
      </c>
      <c r="F30" s="59"/>
    </row>
    <row r="31" spans="1:6" ht="37.5">
      <c r="A31" s="12" t="s">
        <v>22</v>
      </c>
      <c r="B31" s="24" t="s">
        <v>42</v>
      </c>
      <c r="C31" s="18">
        <f>D31*C6</f>
        <v>2301.4260000000004</v>
      </c>
      <c r="D31" s="33">
        <f>ROUND((D30+D11)/84.6*12,2)</f>
        <v>1.02</v>
      </c>
      <c r="E31" s="18">
        <f>D31*12*C6</f>
        <v>27617.112</v>
      </c>
      <c r="F31" s="59"/>
    </row>
    <row r="32" spans="1:6" ht="37.5">
      <c r="A32" s="25" t="s">
        <v>23</v>
      </c>
      <c r="B32" s="26" t="s">
        <v>24</v>
      </c>
      <c r="C32" s="18">
        <f>ROUND((C30+C11)/84.5*3.5,2)</f>
        <v>673.27</v>
      </c>
      <c r="D32" s="18">
        <f>C32/C6</f>
        <v>0.2983956034215308</v>
      </c>
      <c r="E32" s="18">
        <f>ROUND((E30+E11)/84.5*3.5,2)</f>
        <v>8079.26</v>
      </c>
      <c r="F32" s="59"/>
    </row>
    <row r="33" spans="1:6" ht="56.25">
      <c r="A33" s="25" t="s">
        <v>25</v>
      </c>
      <c r="B33" s="26" t="s">
        <v>26</v>
      </c>
      <c r="C33" s="34"/>
      <c r="D33" s="23">
        <f>C33/C6</f>
        <v>0</v>
      </c>
      <c r="E33" s="34"/>
      <c r="F33" s="59"/>
    </row>
    <row r="34" spans="1:6" ht="18.75">
      <c r="A34" s="19"/>
      <c r="B34" s="26" t="s">
        <v>27</v>
      </c>
      <c r="C34" s="18"/>
      <c r="D34" s="18">
        <f>D32+D31+D30+D11+D33</f>
        <v>8.522532021451047</v>
      </c>
      <c r="E34" s="18"/>
      <c r="F34" s="60"/>
    </row>
    <row r="35" spans="1:6" ht="18.75">
      <c r="A35" s="19"/>
      <c r="B35" s="46" t="s">
        <v>40</v>
      </c>
      <c r="C35" s="47"/>
      <c r="D35" s="18">
        <f>-(F11+D37)/C6/12+D34</f>
        <v>8.503031068563576</v>
      </c>
      <c r="E35" s="18"/>
      <c r="F35" s="37"/>
    </row>
    <row r="36" spans="1:5" ht="15">
      <c r="A36" s="27"/>
      <c r="B36" s="27"/>
      <c r="C36" s="28"/>
      <c r="D36" s="28"/>
      <c r="E36" s="28"/>
    </row>
    <row r="37" spans="1:4" ht="22.5">
      <c r="A37" s="27"/>
      <c r="B37" s="35" t="s">
        <v>39</v>
      </c>
      <c r="C37" s="28"/>
      <c r="D37" s="36">
        <f>C39/100*88</f>
        <v>528</v>
      </c>
    </row>
    <row r="38" spans="1:5" ht="15">
      <c r="A38" s="27"/>
      <c r="B38" s="27"/>
      <c r="C38" s="28"/>
      <c r="D38" s="28"/>
      <c r="E38" s="28"/>
    </row>
    <row r="39" spans="1:6" ht="18">
      <c r="A39" s="4"/>
      <c r="B39" s="3" t="s">
        <v>29</v>
      </c>
      <c r="C39" s="2">
        <f>C41+C42+C44+C45+C46+F41+F42+F43+F44+F45</f>
        <v>600</v>
      </c>
      <c r="D39" s="5"/>
      <c r="E39" s="5"/>
      <c r="F39" s="1"/>
    </row>
    <row r="40" spans="1:6" ht="18.75">
      <c r="A40" s="4"/>
      <c r="B40" s="31"/>
      <c r="C40" s="32"/>
      <c r="D40" s="38"/>
      <c r="E40" s="38"/>
      <c r="F40" s="39"/>
    </row>
    <row r="41" spans="1:6" ht="18.75">
      <c r="A41" s="4"/>
      <c r="B41" s="31" t="s">
        <v>33</v>
      </c>
      <c r="C41" s="32"/>
      <c r="D41" s="40"/>
      <c r="E41" s="41"/>
      <c r="F41" s="42"/>
    </row>
    <row r="42" spans="1:6" ht="18.75">
      <c r="A42" s="4"/>
      <c r="B42" s="31" t="s">
        <v>34</v>
      </c>
      <c r="C42" s="32"/>
      <c r="D42" s="40"/>
      <c r="E42" s="41"/>
      <c r="F42" s="42"/>
    </row>
    <row r="43" spans="1:6" ht="18.75">
      <c r="A43" s="4"/>
      <c r="B43" s="31" t="s">
        <v>30</v>
      </c>
      <c r="C43" s="32"/>
      <c r="D43" s="40"/>
      <c r="E43" s="41"/>
      <c r="F43" s="42"/>
    </row>
    <row r="44" spans="1:6" ht="18.75">
      <c r="A44" s="4"/>
      <c r="B44" s="31" t="s">
        <v>31</v>
      </c>
      <c r="C44" s="32">
        <v>600</v>
      </c>
      <c r="D44" s="40"/>
      <c r="E44" s="41"/>
      <c r="F44" s="42"/>
    </row>
    <row r="45" spans="1:6" ht="18.75">
      <c r="A45" s="4"/>
      <c r="B45" s="31" t="s">
        <v>32</v>
      </c>
      <c r="C45" s="32"/>
      <c r="D45" s="40"/>
      <c r="E45" s="41"/>
      <c r="F45" s="42"/>
    </row>
    <row r="46" spans="1:6" ht="18.75">
      <c r="A46" s="4"/>
      <c r="B46" s="31" t="s">
        <v>45</v>
      </c>
      <c r="C46" s="32"/>
      <c r="D46" s="38"/>
      <c r="E46" s="38"/>
      <c r="F46" s="39"/>
    </row>
    <row r="47" spans="1:5" ht="15">
      <c r="A47" s="27"/>
      <c r="B47" s="27"/>
      <c r="C47" s="28"/>
      <c r="D47" s="28"/>
      <c r="E47" s="28"/>
    </row>
    <row r="48" spans="1:5" ht="15">
      <c r="A48" s="29"/>
      <c r="B48" s="29"/>
      <c r="C48" s="30"/>
      <c r="D48" s="30"/>
      <c r="E48" s="30"/>
    </row>
    <row r="49" spans="1:5" ht="15">
      <c r="A49" s="29"/>
      <c r="B49" s="29"/>
      <c r="C49" s="30"/>
      <c r="D49" s="30"/>
      <c r="E49" s="30"/>
    </row>
    <row r="50" spans="1:5" ht="15">
      <c r="A50" s="29"/>
      <c r="B50" s="29"/>
      <c r="C50" s="30"/>
      <c r="D50" s="30"/>
      <c r="E50" s="30"/>
    </row>
    <row r="51" spans="1:5" ht="15">
      <c r="A51" s="29"/>
      <c r="B51" s="29"/>
      <c r="C51" s="30"/>
      <c r="D51" s="30"/>
      <c r="E51" s="30"/>
    </row>
    <row r="52" spans="1:5" ht="15">
      <c r="A52" s="29"/>
      <c r="B52" s="29"/>
      <c r="C52" s="30"/>
      <c r="D52" s="30"/>
      <c r="E52" s="30"/>
    </row>
    <row r="53" spans="1:5" ht="15">
      <c r="A53" s="29"/>
      <c r="B53" s="29"/>
      <c r="C53" s="30"/>
      <c r="D53" s="30"/>
      <c r="E53" s="30"/>
    </row>
    <row r="54" spans="1:5" ht="15">
      <c r="A54" s="29"/>
      <c r="B54" s="29"/>
      <c r="C54" s="30"/>
      <c r="D54" s="30"/>
      <c r="E54" s="30"/>
    </row>
    <row r="55" spans="1:5" ht="15">
      <c r="A55" s="29"/>
      <c r="B55" s="29"/>
      <c r="C55" s="30"/>
      <c r="D55" s="30"/>
      <c r="E55" s="30"/>
    </row>
    <row r="56" spans="1:5" ht="15">
      <c r="A56" s="29"/>
      <c r="B56" s="29"/>
      <c r="C56" s="30"/>
      <c r="D56" s="30"/>
      <c r="E56" s="30"/>
    </row>
    <row r="57" spans="1:5" ht="15">
      <c r="A57" s="29"/>
      <c r="B57" s="29"/>
      <c r="C57" s="30"/>
      <c r="D57" s="30"/>
      <c r="E57" s="30"/>
    </row>
    <row r="58" spans="1:5" ht="15">
      <c r="A58" s="29"/>
      <c r="B58" s="29"/>
      <c r="C58" s="30"/>
      <c r="D58" s="30"/>
      <c r="E58" s="30"/>
    </row>
    <row r="59" spans="3:5" ht="15">
      <c r="C59" s="30"/>
      <c r="D59" s="30"/>
      <c r="E59" s="30"/>
    </row>
    <row r="60" spans="3:5" ht="15">
      <c r="C60" s="30"/>
      <c r="D60" s="30"/>
      <c r="E60" s="30"/>
    </row>
    <row r="61" spans="3:5" ht="15">
      <c r="C61" s="30"/>
      <c r="D61" s="30"/>
      <c r="E61" s="30"/>
    </row>
    <row r="62" spans="3:5" ht="15">
      <c r="C62" s="30"/>
      <c r="D62" s="30"/>
      <c r="E62" s="30"/>
    </row>
    <row r="63" spans="3:5" ht="15">
      <c r="C63" s="30"/>
      <c r="D63" s="30"/>
      <c r="E63" s="30"/>
    </row>
    <row r="64" spans="3:5" ht="15">
      <c r="C64" s="30"/>
      <c r="D64" s="30"/>
      <c r="E64" s="30"/>
    </row>
    <row r="65" spans="3:5" ht="15">
      <c r="C65" s="30"/>
      <c r="D65" s="30"/>
      <c r="E65" s="30"/>
    </row>
    <row r="66" spans="3:5" ht="15">
      <c r="C66" s="30"/>
      <c r="D66" s="30"/>
      <c r="E66" s="30"/>
    </row>
    <row r="67" spans="3:5" ht="15">
      <c r="C67" s="30"/>
      <c r="D67" s="30"/>
      <c r="E67" s="30"/>
    </row>
    <row r="68" spans="3:5" ht="15">
      <c r="C68" s="30"/>
      <c r="D68" s="30"/>
      <c r="E68" s="30"/>
    </row>
    <row r="69" spans="3:5" ht="15">
      <c r="C69" s="30"/>
      <c r="D69" s="30"/>
      <c r="E69" s="30"/>
    </row>
    <row r="70" spans="3:5" ht="15">
      <c r="C70" s="30"/>
      <c r="D70" s="30"/>
      <c r="E70" s="30"/>
    </row>
    <row r="71" spans="3:5" ht="15">
      <c r="C71" s="30"/>
      <c r="D71" s="30"/>
      <c r="E71" s="30"/>
    </row>
    <row r="72" spans="3:5" ht="15">
      <c r="C72" s="30"/>
      <c r="D72" s="30"/>
      <c r="E72" s="30"/>
    </row>
    <row r="73" spans="3:5" ht="15">
      <c r="C73" s="30"/>
      <c r="D73" s="30"/>
      <c r="E73" s="30"/>
    </row>
    <row r="74" spans="3:5" ht="15">
      <c r="C74" s="30"/>
      <c r="D74" s="30"/>
      <c r="E74" s="30"/>
    </row>
    <row r="75" spans="3:5" ht="15">
      <c r="C75" s="30"/>
      <c r="D75" s="30"/>
      <c r="E75" s="30"/>
    </row>
    <row r="76" spans="3:5" ht="15">
      <c r="C76" s="30"/>
      <c r="D76" s="30"/>
      <c r="E76" s="30"/>
    </row>
    <row r="77" spans="3:5" ht="15">
      <c r="C77" s="30"/>
      <c r="D77" s="30"/>
      <c r="E77" s="30"/>
    </row>
    <row r="78" spans="3:5" ht="15">
      <c r="C78" s="30"/>
      <c r="D78" s="30"/>
      <c r="E78" s="30"/>
    </row>
    <row r="79" spans="3:5" ht="15">
      <c r="C79" s="30"/>
      <c r="D79" s="30"/>
      <c r="E79" s="30"/>
    </row>
    <row r="80" spans="3:5" ht="15">
      <c r="C80" s="30"/>
      <c r="D80" s="30"/>
      <c r="E80" s="30"/>
    </row>
    <row r="81" spans="3:5" ht="15">
      <c r="C81" s="30"/>
      <c r="D81" s="30"/>
      <c r="E81" s="30"/>
    </row>
    <row r="82" spans="3:5" ht="15">
      <c r="C82" s="30"/>
      <c r="D82" s="30"/>
      <c r="E82" s="30"/>
    </row>
    <row r="83" spans="3:5" ht="15">
      <c r="C83" s="30"/>
      <c r="D83" s="30"/>
      <c r="E83" s="30"/>
    </row>
    <row r="84" spans="3:5" ht="15">
      <c r="C84" s="30"/>
      <c r="D84" s="30"/>
      <c r="E84" s="30"/>
    </row>
    <row r="85" spans="3:5" ht="15">
      <c r="C85" s="30"/>
      <c r="D85" s="30"/>
      <c r="E85" s="30"/>
    </row>
    <row r="86" spans="3:5" ht="15">
      <c r="C86" s="30"/>
      <c r="D86" s="30"/>
      <c r="E86" s="30"/>
    </row>
    <row r="87" spans="3:5" ht="15">
      <c r="C87" s="30"/>
      <c r="D87" s="30"/>
      <c r="E87" s="30"/>
    </row>
    <row r="88" spans="3:5" ht="15">
      <c r="C88" s="30"/>
      <c r="D88" s="30"/>
      <c r="E88" s="30"/>
    </row>
    <row r="89" spans="3:5" ht="15">
      <c r="C89" s="30"/>
      <c r="D89" s="30"/>
      <c r="E89" s="30"/>
    </row>
    <row r="90" spans="3:5" ht="15">
      <c r="C90" s="30"/>
      <c r="D90" s="30"/>
      <c r="E90" s="30"/>
    </row>
    <row r="91" spans="3:5" ht="15">
      <c r="C91" s="30"/>
      <c r="D91" s="30"/>
      <c r="E91" s="30"/>
    </row>
    <row r="92" spans="3:5" ht="15">
      <c r="C92" s="30"/>
      <c r="D92" s="30"/>
      <c r="E92" s="30"/>
    </row>
    <row r="93" spans="3:5" ht="15">
      <c r="C93" s="30"/>
      <c r="D93" s="30"/>
      <c r="E93" s="30"/>
    </row>
    <row r="94" spans="3:5" ht="15">
      <c r="C94" s="30"/>
      <c r="D94" s="30"/>
      <c r="E94" s="30"/>
    </row>
  </sheetData>
  <sheetProtection/>
  <mergeCells count="7">
    <mergeCell ref="B35:C35"/>
    <mergeCell ref="A9:F9"/>
    <mergeCell ref="A2:F2"/>
    <mergeCell ref="C4:E4"/>
    <mergeCell ref="C5:E5"/>
    <mergeCell ref="C6:E6"/>
    <mergeCell ref="F11:F3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2015-04-01T08:31:41Z</cp:lastPrinted>
  <dcterms:created xsi:type="dcterms:W3CDTF">2006-09-28T05:33:49Z</dcterms:created>
  <dcterms:modified xsi:type="dcterms:W3CDTF">2016-01-20T09:05:29Z</dcterms:modified>
  <cp:category/>
  <cp:version/>
  <cp:contentType/>
  <cp:contentStatus/>
</cp:coreProperties>
</file>